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720" windowHeight="12405"/>
  </bookViews>
  <sheets>
    <sheet name="Basis max Datenpunkt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10" i="1" l="1"/>
  <c r="D13" i="1"/>
  <c r="D7" i="1" l="1"/>
  <c r="E17" i="1" l="1"/>
  <c r="F17" i="1" s="1"/>
  <c r="E16" i="1"/>
  <c r="F16" i="1" s="1"/>
  <c r="E14" i="1"/>
  <c r="F14" i="1" s="1"/>
  <c r="E12" i="1"/>
  <c r="F12" i="1" s="1"/>
  <c r="E8" i="1"/>
  <c r="F8" i="1" s="1"/>
  <c r="E7" i="1"/>
  <c r="F7" i="1" s="1"/>
  <c r="E6" i="1"/>
  <c r="F6" i="1" s="1"/>
  <c r="E18" i="1" l="1"/>
  <c r="F18" i="1" s="1"/>
  <c r="E11" i="1" l="1"/>
  <c r="F11" i="1" s="1"/>
  <c r="E9" i="1" l="1"/>
  <c r="F9" i="1" s="1"/>
  <c r="E10" i="1" l="1"/>
  <c r="F10" i="1" s="1"/>
  <c r="E13" i="1"/>
  <c r="F13" i="1" l="1"/>
  <c r="E15" i="1"/>
  <c r="F15" i="1" l="1"/>
  <c r="F19" i="1" s="1"/>
  <c r="E19" i="1"/>
</calcChain>
</file>

<file path=xl/sharedStrings.xml><?xml version="1.0" encoding="utf-8"?>
<sst xmlns="http://schemas.openxmlformats.org/spreadsheetml/2006/main" count="43" uniqueCount="38">
  <si>
    <t>Position</t>
  </si>
  <si>
    <t>EP</t>
  </si>
  <si>
    <t>Anzahl</t>
  </si>
  <si>
    <t>Preis/Netto</t>
  </si>
  <si>
    <t>Preis/Brutto</t>
  </si>
  <si>
    <t>Bewertung</t>
  </si>
  <si>
    <t>01.01.0010</t>
  </si>
  <si>
    <t>pauschal</t>
  </si>
  <si>
    <t>01.01.0020</t>
  </si>
  <si>
    <t>01.01.0030</t>
  </si>
  <si>
    <t>01.01.0040</t>
  </si>
  <si>
    <t>01.01.0050</t>
  </si>
  <si>
    <t>01.01.0060</t>
  </si>
  <si>
    <t>01.01.0070</t>
  </si>
  <si>
    <t>01.01.0080</t>
  </si>
  <si>
    <t>01.01.0090</t>
  </si>
  <si>
    <t>Summe 01.01.</t>
  </si>
  <si>
    <t>01.02.0010</t>
  </si>
  <si>
    <t>01.02.0020</t>
  </si>
  <si>
    <t>Summe 01.02.</t>
  </si>
  <si>
    <t>Summe Gesamt</t>
  </si>
  <si>
    <t>Art</t>
  </si>
  <si>
    <t>Anlagenbilderstellung Gebäudemanagement</t>
  </si>
  <si>
    <t>Dienstleistung BACnet GLT Leitzentrale</t>
  </si>
  <si>
    <t>Einweisung über Erweiterung der übergeordneten Leitzentrale</t>
  </si>
  <si>
    <t>PHWIN</t>
  </si>
  <si>
    <t>Inbetriebnahme PHWIN</t>
  </si>
  <si>
    <t>Ausführungsunterlagen Gebäudemangement</t>
  </si>
  <si>
    <t>1:1 Test
(physikalische Datenpunkte Spalten 1-5)</t>
  </si>
  <si>
    <t>Eingabe der Ereignistextanweisungen</t>
  </si>
  <si>
    <t>Projektierung Historische Datenbank</t>
  </si>
  <si>
    <t>max. Datenpunkte gemäß Ausführungs-Planung</t>
  </si>
  <si>
    <t>Hochrechnung für Auftragsbegrenzung und - erteilung</t>
  </si>
  <si>
    <t>EP können je Projekt variieren und müssen immer bei "Kieback&amp;Peter GmbH &amp; Co. KG" nachgefragt werden</t>
  </si>
  <si>
    <t>maximal; Umsetzung ist mit AG abzustimmen und vorallem in Ausführung nachzuweisen</t>
  </si>
  <si>
    <r>
      <t xml:space="preserve">EP gültig bei Errichtung vor Ort in Liegenschaft </t>
    </r>
    <r>
      <rPr>
        <b/>
        <u/>
        <sz val="12"/>
        <color rgb="FF0070C0"/>
        <rFont val="Garamond"/>
        <family val="1"/>
      </rPr>
      <t>und</t>
    </r>
    <r>
      <rPr>
        <b/>
        <sz val="12"/>
        <color rgb="FF0070C0"/>
        <rFont val="Garamond"/>
        <family val="1"/>
      </rPr>
      <t xml:space="preserve"> Umsetzung der Grafik auf MBE durch "Kieback&amp;Peter GmbH &amp; Co. KG" </t>
    </r>
  </si>
  <si>
    <t>Projektierung Ereignis-Langzeitspeicherung</t>
  </si>
  <si>
    <r>
      <t>Eingabe der dynamischen Einblendungen
(</t>
    </r>
    <r>
      <rPr>
        <b/>
        <sz val="12"/>
        <color rgb="FF0070C0"/>
        <rFont val="Arial"/>
        <family val="2"/>
      </rPr>
      <t>physikalische Datenpunkte, Spalten 1-5</t>
    </r>
    <r>
      <rPr>
        <sz val="12"/>
        <color theme="1"/>
        <rFont val="Arial"/>
        <family val="2"/>
      </rPr>
      <t xml:space="preserve">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</si>
</sst>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8" tint="-0.499984740745262"/>
      <name val="Arial"/>
      <family val="2"/>
    </font>
    <font>
      <b/>
      <sz val="12"/>
      <color theme="5" tint="-0.249977111117893"/>
      <name val="Arial"/>
      <family val="2"/>
    </font>
    <font>
      <sz val="12"/>
      <color theme="5" tint="-0.249977111117893"/>
      <name val="Arial"/>
      <family val="2"/>
    </font>
    <font>
      <sz val="12"/>
      <name val="Arial"/>
      <family val="2"/>
    </font>
    <font>
      <strike/>
      <sz val="12"/>
      <color theme="1"/>
      <name val="Arial"/>
      <family val="2"/>
    </font>
    <font>
      <b/>
      <i/>
      <sz val="9"/>
      <color theme="8" tint="-0.499984740745262"/>
      <name val="Arial"/>
      <family val="2"/>
    </font>
    <font>
      <b/>
      <sz val="12"/>
      <color theme="9" tint="-0.499984740745262"/>
      <name val="Arial"/>
      <family val="2"/>
    </font>
    <font>
      <b/>
      <sz val="14"/>
      <color rgb="FF0070C0"/>
      <name val="Garamond"/>
      <family val="1"/>
    </font>
    <font>
      <b/>
      <i/>
      <sz val="14"/>
      <color rgb="FF0070C0"/>
      <name val="Garamond"/>
      <family val="1"/>
    </font>
    <font>
      <b/>
      <strike/>
      <sz val="14"/>
      <color rgb="FF0070C0"/>
      <name val="Garamond"/>
      <family val="1"/>
    </font>
    <font>
      <b/>
      <sz val="12"/>
      <color rgb="FF0070C0"/>
      <name val="Garamond"/>
      <family val="1"/>
    </font>
    <font>
      <b/>
      <u/>
      <sz val="12"/>
      <color rgb="FF0070C0"/>
      <name val="Garamond"/>
      <family val="1"/>
    </font>
    <font>
      <b/>
      <sz val="12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44" fontId="3" fillId="0" borderId="0" xfId="1" applyFont="1"/>
    <xf numFmtId="0" fontId="3" fillId="0" borderId="0" xfId="0" applyFont="1" applyAlignment="1">
      <alignment horizontal="right"/>
    </xf>
    <xf numFmtId="44" fontId="7" fillId="0" borderId="1" xfId="1" applyFont="1" applyFill="1" applyBorder="1" applyAlignment="1">
      <alignment horizontal="left" vertical="top"/>
    </xf>
    <xf numFmtId="44" fontId="3" fillId="0" borderId="1" xfId="1" applyFont="1" applyBorder="1" applyAlignment="1">
      <alignment horizontal="left" vertical="top"/>
    </xf>
    <xf numFmtId="44" fontId="4" fillId="0" borderId="1" xfId="1" applyFont="1" applyBorder="1" applyAlignment="1">
      <alignment horizontal="left" vertical="top"/>
    </xf>
    <xf numFmtId="44" fontId="3" fillId="0" borderId="2" xfId="1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44" fontId="5" fillId="0" borderId="4" xfId="1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44" fontId="3" fillId="0" borderId="6" xfId="1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44" fontId="5" fillId="0" borderId="8" xfId="1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7" fillId="0" borderId="12" xfId="0" applyFont="1" applyFill="1" applyBorder="1" applyAlignment="1">
      <alignment horizontal="left" vertical="top"/>
    </xf>
    <xf numFmtId="0" fontId="4" fillId="0" borderId="13" xfId="0" applyFont="1" applyFill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 wrapText="1"/>
    </xf>
    <xf numFmtId="44" fontId="2" fillId="0" borderId="4" xfId="1" applyFont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8" fillId="0" borderId="15" xfId="0" applyNumberFormat="1" applyFont="1" applyBorder="1" applyAlignment="1">
      <alignment horizontal="left" vertical="top"/>
    </xf>
    <xf numFmtId="0" fontId="8" fillId="0" borderId="6" xfId="0" applyNumberFormat="1" applyFont="1" applyBorder="1" applyAlignment="1">
      <alignment horizontal="left" vertical="top" wrapText="1"/>
    </xf>
    <xf numFmtId="44" fontId="8" fillId="0" borderId="6" xfId="1" applyFont="1" applyBorder="1" applyAlignment="1">
      <alignment horizontal="left" vertical="top"/>
    </xf>
    <xf numFmtId="0" fontId="8" fillId="0" borderId="13" xfId="0" applyFont="1" applyBorder="1" applyAlignment="1">
      <alignment horizontal="left" vertical="top"/>
    </xf>
    <xf numFmtId="0" fontId="8" fillId="0" borderId="14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44" fontId="8" fillId="0" borderId="2" xfId="1" applyFont="1" applyBorder="1" applyAlignment="1">
      <alignment horizontal="left" vertical="top"/>
    </xf>
    <xf numFmtId="0" fontId="3" fillId="2" borderId="6" xfId="0" applyFont="1" applyFill="1" applyBorder="1" applyAlignment="1">
      <alignment horizontal="center" vertical="top"/>
    </xf>
    <xf numFmtId="1" fontId="3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9" fillId="0" borderId="13" xfId="0" applyFont="1" applyBorder="1" applyAlignment="1">
      <alignment horizontal="left" vertical="top" wrapText="1"/>
    </xf>
    <xf numFmtId="0" fontId="10" fillId="0" borderId="0" xfId="0" applyFont="1"/>
    <xf numFmtId="0" fontId="10" fillId="2" borderId="1" xfId="0" applyFont="1" applyFill="1" applyBorder="1" applyAlignment="1">
      <alignment horizontal="center" vertical="top"/>
    </xf>
    <xf numFmtId="44" fontId="11" fillId="0" borderId="4" xfId="1" applyFont="1" applyBorder="1" applyAlignment="1">
      <alignment horizontal="left" vertical="top"/>
    </xf>
    <xf numFmtId="44" fontId="11" fillId="0" borderId="8" xfId="1" applyFont="1" applyBorder="1" applyAlignment="1">
      <alignment horizontal="left" vertical="top"/>
    </xf>
    <xf numFmtId="44" fontId="11" fillId="0" borderId="4" xfId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44" fontId="11" fillId="0" borderId="1" xfId="1" applyFont="1" applyBorder="1" applyAlignment="1">
      <alignment horizontal="center" vertical="center"/>
    </xf>
    <xf numFmtId="44" fontId="12" fillId="0" borderId="1" xfId="1" applyFont="1" applyBorder="1" applyAlignment="1">
      <alignment horizontal="center" vertical="center"/>
    </xf>
    <xf numFmtId="44" fontId="11" fillId="0" borderId="1" xfId="1" applyFont="1" applyFill="1" applyBorder="1" applyAlignment="1">
      <alignment horizontal="center" vertical="center"/>
    </xf>
    <xf numFmtId="44" fontId="11" fillId="0" borderId="2" xfId="1" applyFont="1" applyBorder="1" applyAlignment="1">
      <alignment horizontal="center" vertical="center"/>
    </xf>
    <xf numFmtId="44" fontId="13" fillId="0" borderId="6" xfId="1" applyFont="1" applyBorder="1" applyAlignment="1">
      <alignment horizontal="center" vertical="center"/>
    </xf>
    <xf numFmtId="44" fontId="13" fillId="0" borderId="2" xfId="1" applyFont="1" applyBorder="1" applyAlignment="1">
      <alignment horizontal="center" vertical="center"/>
    </xf>
    <xf numFmtId="0" fontId="10" fillId="2" borderId="0" xfId="0" applyFont="1" applyFill="1"/>
    <xf numFmtId="0" fontId="2" fillId="0" borderId="0" xfId="0" applyFont="1" applyAlignment="1">
      <alignment horizontal="center"/>
    </xf>
    <xf numFmtId="0" fontId="14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dget%20EM/ENSPAR%202015/2340%20Frauenlob%20MSRGLT/KuP%20KG%202340%200001/2340.24_20151119_bco_KuP_Datenpunktliste%20f&#252;r%20Angeb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gebotskalukation 2340.24"/>
      <sheetName val="Angebotskal 2340.24 Detail"/>
      <sheetName val="Tabelle2"/>
      <sheetName val="Tabelle3"/>
    </sheetNames>
    <sheetDataSet>
      <sheetData sheetId="0">
        <row r="7">
          <cell r="L7">
            <v>16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4"/>
  <sheetViews>
    <sheetView tabSelected="1" workbookViewId="0">
      <selection activeCell="J6" sqref="J6"/>
    </sheetView>
  </sheetViews>
  <sheetFormatPr baseColWidth="10" defaultRowHeight="15" x14ac:dyDescent="0.2"/>
  <cols>
    <col min="1" max="1" width="18.7109375" style="1" customWidth="1"/>
    <col min="2" max="2" width="45.5703125" style="1" customWidth="1"/>
    <col min="3" max="3" width="12.140625" style="2" bestFit="1" customWidth="1"/>
    <col min="4" max="4" width="8.85546875" style="1" bestFit="1" customWidth="1"/>
    <col min="5" max="5" width="14.7109375" style="2" bestFit="1" customWidth="1"/>
    <col min="6" max="6" width="15.7109375" style="2" bestFit="1" customWidth="1"/>
    <col min="7" max="7" width="27.5703125" style="3" bestFit="1" customWidth="1"/>
    <col min="8" max="16384" width="11.42578125" style="1"/>
  </cols>
  <sheetData>
    <row r="2" spans="1:7" ht="15.75" x14ac:dyDescent="0.25">
      <c r="A2" s="67" t="s">
        <v>32</v>
      </c>
      <c r="B2" s="67"/>
      <c r="C2" s="67"/>
      <c r="D2" s="67"/>
      <c r="E2" s="67"/>
      <c r="F2" s="67"/>
      <c r="G2" s="67"/>
    </row>
    <row r="4" spans="1:7" ht="15.75" thickBot="1" x14ac:dyDescent="0.25"/>
    <row r="5" spans="1:7" ht="19.5" thickBot="1" x14ac:dyDescent="0.25">
      <c r="A5" s="32" t="s">
        <v>0</v>
      </c>
      <c r="B5" s="33" t="s">
        <v>21</v>
      </c>
      <c r="C5" s="58" t="s">
        <v>1</v>
      </c>
      <c r="D5" s="35" t="s">
        <v>2</v>
      </c>
      <c r="E5" s="34" t="s">
        <v>3</v>
      </c>
      <c r="F5" s="34" t="s">
        <v>4</v>
      </c>
      <c r="G5" s="36" t="s">
        <v>5</v>
      </c>
    </row>
    <row r="6" spans="1:7" ht="30" x14ac:dyDescent="0.2">
      <c r="A6" s="29" t="s">
        <v>6</v>
      </c>
      <c r="B6" s="30" t="s">
        <v>27</v>
      </c>
      <c r="C6" s="59">
        <v>280</v>
      </c>
      <c r="D6" s="44">
        <v>1</v>
      </c>
      <c r="E6" s="11">
        <f>C6*D6</f>
        <v>280</v>
      </c>
      <c r="F6" s="11">
        <f>E6*1.19</f>
        <v>333.2</v>
      </c>
      <c r="G6" s="31" t="s">
        <v>7</v>
      </c>
    </row>
    <row r="7" spans="1:7" ht="30" x14ac:dyDescent="0.2">
      <c r="A7" s="23" t="s">
        <v>8</v>
      </c>
      <c r="B7" s="17" t="s">
        <v>22</v>
      </c>
      <c r="C7" s="60">
        <v>80</v>
      </c>
      <c r="D7" s="45">
        <f>+'[1]Angebotskalukation 2340.24'!$L$7</f>
        <v>16</v>
      </c>
      <c r="E7" s="5">
        <f>C7*D7</f>
        <v>1280</v>
      </c>
      <c r="F7" s="5">
        <f>E7*1.19</f>
        <v>1523.1999999999998</v>
      </c>
      <c r="G7" s="24"/>
    </row>
    <row r="8" spans="1:7" ht="36" x14ac:dyDescent="0.2">
      <c r="A8" s="25" t="s">
        <v>9</v>
      </c>
      <c r="B8" s="18" t="s">
        <v>36</v>
      </c>
      <c r="C8" s="61">
        <v>3</v>
      </c>
      <c r="D8" s="46">
        <v>200</v>
      </c>
      <c r="E8" s="6">
        <f t="shared" ref="E8:E14" si="0">C8*D8</f>
        <v>600</v>
      </c>
      <c r="F8" s="6">
        <f t="shared" ref="F8:F14" si="1">E8*1.19</f>
        <v>714</v>
      </c>
      <c r="G8" s="53" t="s">
        <v>34</v>
      </c>
    </row>
    <row r="9" spans="1:7" ht="36" x14ac:dyDescent="0.2">
      <c r="A9" s="25" t="s">
        <v>10</v>
      </c>
      <c r="B9" s="18" t="s">
        <v>30</v>
      </c>
      <c r="C9" s="61">
        <v>3.75</v>
      </c>
      <c r="D9" s="46">
        <v>200</v>
      </c>
      <c r="E9" s="6">
        <f t="shared" si="0"/>
        <v>750</v>
      </c>
      <c r="F9" s="6">
        <f t="shared" si="1"/>
        <v>892.5</v>
      </c>
      <c r="G9" s="53" t="s">
        <v>34</v>
      </c>
    </row>
    <row r="10" spans="1:7" ht="62.25" x14ac:dyDescent="0.2">
      <c r="A10" s="23" t="s">
        <v>11</v>
      </c>
      <c r="B10" s="17" t="s">
        <v>37</v>
      </c>
      <c r="C10" s="60">
        <v>3.75</v>
      </c>
      <c r="D10" s="55">
        <f>+A22</f>
        <v>400</v>
      </c>
      <c r="E10" s="5">
        <f t="shared" si="0"/>
        <v>1500</v>
      </c>
      <c r="F10" s="5">
        <f t="shared" si="1"/>
        <v>1785</v>
      </c>
      <c r="G10" s="24"/>
    </row>
    <row r="11" spans="1:7" ht="36" x14ac:dyDescent="0.2">
      <c r="A11" s="25" t="s">
        <v>12</v>
      </c>
      <c r="B11" s="18" t="s">
        <v>29</v>
      </c>
      <c r="C11" s="61">
        <v>3</v>
      </c>
      <c r="D11" s="46">
        <v>200</v>
      </c>
      <c r="E11" s="6">
        <f t="shared" si="0"/>
        <v>600</v>
      </c>
      <c r="F11" s="6">
        <f t="shared" si="1"/>
        <v>714</v>
      </c>
      <c r="G11" s="53" t="s">
        <v>34</v>
      </c>
    </row>
    <row r="12" spans="1:7" ht="18.75" x14ac:dyDescent="0.2">
      <c r="A12" s="23" t="s">
        <v>13</v>
      </c>
      <c r="B12" s="17" t="s">
        <v>23</v>
      </c>
      <c r="C12" s="60">
        <v>162</v>
      </c>
      <c r="D12" s="47">
        <v>3</v>
      </c>
      <c r="E12" s="5">
        <f t="shared" si="0"/>
        <v>486</v>
      </c>
      <c r="F12" s="5">
        <f t="shared" si="1"/>
        <v>578.33999999999992</v>
      </c>
      <c r="G12" s="24"/>
    </row>
    <row r="13" spans="1:7" ht="30" x14ac:dyDescent="0.2">
      <c r="A13" s="26" t="s">
        <v>14</v>
      </c>
      <c r="B13" s="19" t="s">
        <v>28</v>
      </c>
      <c r="C13" s="62">
        <v>3.2</v>
      </c>
      <c r="D13" s="55">
        <f>+A22</f>
        <v>400</v>
      </c>
      <c r="E13" s="4">
        <f t="shared" si="0"/>
        <v>1280</v>
      </c>
      <c r="F13" s="4">
        <f t="shared" si="1"/>
        <v>1523.1999999999998</v>
      </c>
      <c r="G13" s="27"/>
    </row>
    <row r="14" spans="1:7" ht="30.75" thickBot="1" x14ac:dyDescent="0.25">
      <c r="A14" s="28" t="s">
        <v>15</v>
      </c>
      <c r="B14" s="20" t="s">
        <v>24</v>
      </c>
      <c r="C14" s="63">
        <v>140</v>
      </c>
      <c r="D14" s="48">
        <v>1</v>
      </c>
      <c r="E14" s="7">
        <f t="shared" si="0"/>
        <v>140</v>
      </c>
      <c r="F14" s="7">
        <f t="shared" si="1"/>
        <v>166.6</v>
      </c>
      <c r="G14" s="24" t="s">
        <v>7</v>
      </c>
    </row>
    <row r="15" spans="1:7" ht="19.5" thickBot="1" x14ac:dyDescent="0.25">
      <c r="A15" s="8" t="s">
        <v>16</v>
      </c>
      <c r="B15" s="21"/>
      <c r="C15" s="58"/>
      <c r="D15" s="49"/>
      <c r="E15" s="9">
        <f>SUM(E6:E14)</f>
        <v>6916</v>
      </c>
      <c r="F15" s="9">
        <f>E15*1.19</f>
        <v>8230.0399999999991</v>
      </c>
      <c r="G15" s="10"/>
    </row>
    <row r="16" spans="1:7" ht="18.75" x14ac:dyDescent="0.2">
      <c r="A16" s="37" t="s">
        <v>17</v>
      </c>
      <c r="B16" s="38" t="s">
        <v>25</v>
      </c>
      <c r="C16" s="64">
        <v>772</v>
      </c>
      <c r="D16" s="50">
        <v>0</v>
      </c>
      <c r="E16" s="39">
        <f>C16*D16</f>
        <v>0</v>
      </c>
      <c r="F16" s="39">
        <f>E16*1.19</f>
        <v>0</v>
      </c>
      <c r="G16" s="40" t="s">
        <v>7</v>
      </c>
    </row>
    <row r="17" spans="1:7" ht="19.5" thickBot="1" x14ac:dyDescent="0.25">
      <c r="A17" s="41" t="s">
        <v>18</v>
      </c>
      <c r="B17" s="42" t="s">
        <v>26</v>
      </c>
      <c r="C17" s="65">
        <v>415</v>
      </c>
      <c r="D17" s="51">
        <v>0</v>
      </c>
      <c r="E17" s="43">
        <f>C17*D17</f>
        <v>0</v>
      </c>
      <c r="F17" s="43">
        <f>E17*1.19</f>
        <v>0</v>
      </c>
      <c r="G17" s="40" t="s">
        <v>7</v>
      </c>
    </row>
    <row r="18" spans="1:7" ht="19.5" thickBot="1" x14ac:dyDescent="0.25">
      <c r="A18" s="12" t="s">
        <v>19</v>
      </c>
      <c r="B18" s="22"/>
      <c r="C18" s="57"/>
      <c r="D18" s="52"/>
      <c r="E18" s="13">
        <f>E16+E17</f>
        <v>0</v>
      </c>
      <c r="F18" s="13">
        <f>E18*1.19</f>
        <v>0</v>
      </c>
      <c r="G18" s="14"/>
    </row>
    <row r="19" spans="1:7" ht="19.5" thickBot="1" x14ac:dyDescent="0.25">
      <c r="A19" s="8" t="s">
        <v>20</v>
      </c>
      <c r="B19" s="21"/>
      <c r="C19" s="56"/>
      <c r="D19" s="15"/>
      <c r="E19" s="9">
        <f>E15+E18</f>
        <v>6916</v>
      </c>
      <c r="F19" s="9">
        <f>F15+F18</f>
        <v>8230.0399999999991</v>
      </c>
      <c r="G19" s="16"/>
    </row>
    <row r="22" spans="1:7" ht="15.75" x14ac:dyDescent="0.25">
      <c r="A22" s="66">
        <v>400</v>
      </c>
      <c r="B22" s="54" t="s">
        <v>31</v>
      </c>
    </row>
    <row r="23" spans="1:7" ht="15.75" x14ac:dyDescent="0.25">
      <c r="A23" s="68" t="s">
        <v>33</v>
      </c>
    </row>
    <row r="24" spans="1:7" ht="15.75" x14ac:dyDescent="0.25">
      <c r="A24" s="68" t="s">
        <v>35</v>
      </c>
    </row>
  </sheetData>
  <mergeCells count="1">
    <mergeCell ref="A2:G2"/>
  </mergeCells>
  <pageMargins left="0.70866141732283472" right="0.70866141732283472" top="0.78740157480314965" bottom="0.78740157480314965" header="0.31496062992125984" footer="0.31496062992125984"/>
  <pageSetup paperSize="9" scale="88" orientation="landscape" cellComments="asDisplayed" r:id="rId1"/>
  <headerFooter>
    <oddHeader>&amp;Lerstellt EM/ Daten K u P &amp;C&amp;A
&amp;P/&amp;N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Basis max Datenpunkte</vt:lpstr>
    </vt:vector>
  </TitlesOfParts>
  <Company>Kommunale Datenzentrale Mainz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Conradi, Beate</dc:creator>
  <cp:lastModifiedBy>Conradi, Beate</cp:lastModifiedBy>
  <cp:lastPrinted>2017-04-27T13:05:15Z</cp:lastPrinted>
  <dcterms:created xsi:type="dcterms:W3CDTF">2015-08-13T15:02:11Z</dcterms:created>
  <dcterms:modified xsi:type="dcterms:W3CDTF">2017-04-27T13:06:26Z</dcterms:modified>
</cp:coreProperties>
</file>